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2760" yWindow="90" windowWidth="15570" windowHeight="9810"/>
  </bookViews>
  <sheets>
    <sheet name="分行业明细表" sheetId="1" r:id="rId1"/>
  </sheets>
  <definedNames>
    <definedName name="_xlnm._FilterDatabase" localSheetId="0" hidden="1">分行业明细表!$A$4:$IR$29</definedName>
    <definedName name="_xlnm.Print_Area" localSheetId="0">分行业明细表!$A$1:$N$29</definedName>
    <definedName name="_xlnm.Print_Titles" localSheetId="0">分行业明细表!$1:$3</definedName>
  </definedNames>
  <calcPr calcId="124519" fullCalcOnLoad="1"/>
</workbook>
</file>

<file path=xl/calcChain.xml><?xml version="1.0" encoding="utf-8"?>
<calcChain xmlns="http://schemas.openxmlformats.org/spreadsheetml/2006/main">
  <c r="J5" i="1"/>
  <c r="I5"/>
  <c r="E5"/>
  <c r="H10"/>
  <c r="J10"/>
  <c r="J22"/>
  <c r="E25"/>
  <c r="E22"/>
  <c r="I25"/>
  <c r="I10"/>
  <c r="H25"/>
  <c r="J25"/>
  <c r="E10"/>
  <c r="I22"/>
  <c r="H22"/>
  <c r="J7"/>
  <c r="H7"/>
  <c r="E7"/>
  <c r="I7"/>
  <c r="H5"/>
  <c r="H4"/>
  <c r="J4"/>
  <c r="I4"/>
</calcChain>
</file>

<file path=xl/sharedStrings.xml><?xml version="1.0" encoding="utf-8"?>
<sst xmlns="http://schemas.openxmlformats.org/spreadsheetml/2006/main" count="183" uniqueCount="132">
  <si>
    <t>序号</t>
  </si>
  <si>
    <t>项目名称</t>
  </si>
  <si>
    <t>建设内容及规模</t>
  </si>
  <si>
    <t>总投资</t>
  </si>
  <si>
    <t>2019年计划投资</t>
  </si>
  <si>
    <t>合计</t>
  </si>
  <si>
    <t>新开工</t>
  </si>
  <si>
    <t>续建</t>
  </si>
  <si>
    <t>主要建设旅游道路、配套管网（含给水、污水、雨水）、电力等。</t>
  </si>
  <si>
    <t>濮阳市华龙区</t>
  </si>
  <si>
    <t>白建峰</t>
  </si>
  <si>
    <t>濮阳市清丰县</t>
  </si>
  <si>
    <t>主要建设旅游交通换乘大厅，提供接待服务，商务预定，智慧旅游等服务。</t>
  </si>
  <si>
    <t>濮阳市濮阳县</t>
  </si>
  <si>
    <t>郭修恒</t>
  </si>
  <si>
    <t>中华孝道文化园建设项目</t>
  </si>
  <si>
    <t>清丰县民政局</t>
  </si>
  <si>
    <t>贺中杰</t>
  </si>
  <si>
    <t>濮阳县2019年县乡道路建设项目</t>
  </si>
  <si>
    <t>吕冠宇</t>
  </si>
  <si>
    <t>濮阳市范县</t>
  </si>
  <si>
    <t>濮阳县水利局</t>
  </si>
  <si>
    <t>李川</t>
  </si>
  <si>
    <t>濮阳县生态水系综合治理工程</t>
  </si>
  <si>
    <t>濮阳县市政局</t>
  </si>
  <si>
    <t>闫华锋</t>
  </si>
  <si>
    <t>规划占地面积674亩，主要建设生活垃圾发电一期、餐厨垃圾资源综合利用等项目，配套完善公共服务平台和基础设施。</t>
  </si>
  <si>
    <t>濮阳县发改委</t>
  </si>
  <si>
    <t>赵一多</t>
  </si>
  <si>
    <t>王汉锐</t>
  </si>
  <si>
    <t>濮阳县城区道路建设及绿化项目</t>
  </si>
  <si>
    <t>濮阳县住建局</t>
  </si>
  <si>
    <t>李玉民</t>
  </si>
  <si>
    <t>清丰县住建局</t>
  </si>
  <si>
    <t>濮阳市公共停车场项目</t>
  </si>
  <si>
    <t>濮阳市投资集团</t>
  </si>
  <si>
    <t>郭志华</t>
  </si>
  <si>
    <t>濮阳县城南新区桥梁及道路项目</t>
  </si>
  <si>
    <t>范县城中村改造项目</t>
  </si>
  <si>
    <t>濮阳县豫开公司棚户区改造建设项目</t>
  </si>
  <si>
    <t>濮阳县豫开公司</t>
  </si>
  <si>
    <t>姜红伟</t>
  </si>
  <si>
    <t>濮阳县城投公司棚户区改造建设项目</t>
  </si>
  <si>
    <t>濮阳县城投公司</t>
  </si>
  <si>
    <t>李海东</t>
  </si>
  <si>
    <t>濮阳县建投公司棚户区改造建设项目</t>
  </si>
  <si>
    <t>濮阳县建投公司</t>
  </si>
  <si>
    <t>王仁重</t>
  </si>
  <si>
    <t>常志超</t>
  </si>
  <si>
    <t>祝思海
韩国建</t>
  </si>
  <si>
    <t>医疗卫生</t>
  </si>
  <si>
    <t>城镇公共设施</t>
  </si>
  <si>
    <t>新型城镇化领域</t>
  </si>
  <si>
    <t>社会民生领域</t>
  </si>
  <si>
    <t>生态环保领域</t>
  </si>
  <si>
    <t>台前县静脉产业园生活垃圾焚烧发电厂及污泥处置建设项目</t>
  </si>
  <si>
    <t>垃圾污水处理设施</t>
  </si>
  <si>
    <t>濮阳市台前县</t>
  </si>
  <si>
    <t>台前县城管局</t>
  </si>
  <si>
    <t>文化旅游</t>
  </si>
  <si>
    <t>清丰县城中村改造项目</t>
  </si>
  <si>
    <t>保障性安居工程</t>
  </si>
  <si>
    <t>范县住建局</t>
  </si>
  <si>
    <t>刘平山</t>
  </si>
  <si>
    <t>濮阳县精神病医院迁建项目</t>
  </si>
  <si>
    <t>濮阳县精神病医院</t>
  </si>
  <si>
    <t>冯子奇</t>
  </si>
  <si>
    <t>单位：万元、个</t>
    <phoneticPr fontId="1" type="noConversion"/>
  </si>
  <si>
    <t>行业</t>
    <phoneticPr fontId="1" type="noConversion"/>
  </si>
  <si>
    <t>项目所在市县</t>
    <phoneticPr fontId="1" type="noConversion"/>
  </si>
  <si>
    <t>项目进展阶段</t>
    <phoneticPr fontId="1" type="noConversion"/>
  </si>
  <si>
    <t>截止2018年已完成投资</t>
    <phoneticPr fontId="1" type="noConversion"/>
  </si>
  <si>
    <t>项目责任单位</t>
    <phoneticPr fontId="1" type="noConversion"/>
  </si>
  <si>
    <t>公路</t>
    <phoneticPr fontId="1" type="noConversion"/>
  </si>
  <si>
    <t>建设10条道路，全长83.45公里。</t>
    <phoneticPr fontId="1" type="noConversion"/>
  </si>
  <si>
    <t>水利领域</t>
    <phoneticPr fontId="1" type="noConversion"/>
  </si>
  <si>
    <t>中小河流治理</t>
    <phoneticPr fontId="1" type="noConversion"/>
  </si>
  <si>
    <t>对城区内金堤河、马颊河、古城河、清河、政通河、御龙河进行水利建设、水系连通、生态景观等内容的水生态综合治理，河道治理全长28.76公里，规划用地面积260.98公顷。</t>
    <phoneticPr fontId="1" type="noConversion"/>
  </si>
  <si>
    <t>濮阳县西水坡水库迁建项目</t>
    <phoneticPr fontId="1" type="noConversion"/>
  </si>
  <si>
    <t>水利领域</t>
    <phoneticPr fontId="1" type="noConversion"/>
  </si>
  <si>
    <t>水利</t>
    <phoneticPr fontId="1" type="noConversion"/>
  </si>
  <si>
    <t>项目占地680亩，蓄水能力45万立方米。</t>
    <phoneticPr fontId="1" type="noConversion"/>
  </si>
  <si>
    <t>濮阳县静脉产业园项目</t>
    <phoneticPr fontId="1" type="noConversion"/>
  </si>
  <si>
    <t>生态环保领域</t>
    <phoneticPr fontId="1" type="noConversion"/>
  </si>
  <si>
    <t>垃圾污水处理设施</t>
    <phoneticPr fontId="1" type="noConversion"/>
  </si>
  <si>
    <t>项目占地150亩，其中一期处理生活垃圾规模600吨/日，处理污泥300吨/日；二期处理生活垃圾规模600吨/日，处理污泥200吨/日，主要建设生活垃圾发电厂、污泥处置等其他配套设施。</t>
    <phoneticPr fontId="1" type="noConversion"/>
  </si>
  <si>
    <t>社会民生领域</t>
    <phoneticPr fontId="1" type="noConversion"/>
  </si>
  <si>
    <t>文化旅游</t>
    <phoneticPr fontId="1" type="noConversion"/>
  </si>
  <si>
    <t>濮阳市全民健身中心项目</t>
    <phoneticPr fontId="1" type="noConversion"/>
  </si>
  <si>
    <t>社会民生领域</t>
    <phoneticPr fontId="1" type="noConversion"/>
  </si>
  <si>
    <t>体育</t>
    <phoneticPr fontId="1" type="noConversion"/>
  </si>
  <si>
    <t>濮阳市</t>
    <phoneticPr fontId="1" type="noConversion"/>
  </si>
  <si>
    <t>新开工</t>
    <phoneticPr fontId="1" type="noConversion"/>
  </si>
  <si>
    <t>濮阳市体育局</t>
    <phoneticPr fontId="1" type="noConversion"/>
  </si>
  <si>
    <t>13939312819
15139382669</t>
    <phoneticPr fontId="1" type="noConversion"/>
  </si>
  <si>
    <t>濮阳县娄昌湖杂技产业园区建设项目</t>
    <phoneticPr fontId="1" type="noConversion"/>
  </si>
  <si>
    <t>濮阳县文广局</t>
    <phoneticPr fontId="1" type="noConversion"/>
  </si>
  <si>
    <t>保障性安居工程</t>
    <phoneticPr fontId="1" type="noConversion"/>
  </si>
  <si>
    <t>濮阳县历史文化街区综合提升项目</t>
    <phoneticPr fontId="1" type="noConversion"/>
  </si>
  <si>
    <t>濮阳市旅游集散中心建设项目</t>
    <phoneticPr fontId="1" type="noConversion"/>
  </si>
  <si>
    <t>濮阳市华龙区东北庄杂技文化管理中心</t>
    <phoneticPr fontId="1" type="noConversion"/>
  </si>
  <si>
    <t>建设濮阳市全民健身综合馆、濮阳市游泳馆、濮阳市新体育学习3个项目。</t>
    <phoneticPr fontId="1" type="noConversion"/>
  </si>
  <si>
    <t>占地1177亩，主要建设一林一溪一道，两环八园十景，建设以“弘扬孝道文化，建设和谐社会”为主题的大型森林旅游观光胜地。</t>
    <phoneticPr fontId="1" type="noConversion"/>
  </si>
  <si>
    <t>占地1921.63亩，建设内容：美丽乡村改造、杂技园区、田园综合体建设及景观道路、停车场、等配套景观设施。</t>
    <phoneticPr fontId="1" type="noConversion"/>
  </si>
  <si>
    <t>项目占地50亩，主要建设门诊楼、病房楼，总建设面积6000平方米，规划设置床位200张。</t>
    <phoneticPr fontId="1" type="noConversion"/>
  </si>
  <si>
    <t>总建筑面积57.54万平方米，包括马庄桥镇张村、店上、前游子庄及固城乡旧城、和潘生村城中村，新建安置房3995套。</t>
    <phoneticPr fontId="1" type="noConversion"/>
  </si>
  <si>
    <t>项目占地约354亩，总建筑面积为28万平方米，拟建6454个停车位。</t>
    <phoneticPr fontId="1" type="noConversion"/>
  </si>
  <si>
    <t>主要建设18条新建道路进行绿化连网，同时对106国道两侧各50米进行景观绿化，3条改造道路和4处城区主干道分流岛绿化进行绿化提质。</t>
    <phoneticPr fontId="1" type="noConversion"/>
  </si>
  <si>
    <t>项目占地1000亩，主要建设道路10条、桥梁3座及配套管网工程，全长32公里。</t>
    <phoneticPr fontId="1" type="noConversion"/>
  </si>
  <si>
    <t>项目占地152亩，总建筑面积20.5万平方米，建设安置房1667套。</t>
    <phoneticPr fontId="1" type="noConversion"/>
  </si>
  <si>
    <t>提升改造共10条道路，改造涉及街道总长10776米，改造建筑物面积186325㎡，整修原有道路绿化带32380㎡，并配套完善路灯与公共配套设施。</t>
    <phoneticPr fontId="1" type="noConversion"/>
  </si>
  <si>
    <t>保障性安居工程</t>
    <phoneticPr fontId="1" type="noConversion"/>
  </si>
  <si>
    <t>总建筑面积270.3万平方米，建设中心片区、龙城片区、第四片区、蔡寨等14个安置区及配套设施。</t>
    <phoneticPr fontId="1" type="noConversion"/>
  </si>
  <si>
    <t>保障性安居工程</t>
    <phoneticPr fontId="1" type="noConversion"/>
  </si>
  <si>
    <t>总建筑面积165.3万平方米，建设盘锦三期、金堤小区三期、清河小区等三个安置区及配套设施。</t>
    <phoneticPr fontId="1" type="noConversion"/>
  </si>
  <si>
    <t>保障性安居工程</t>
    <phoneticPr fontId="1" type="noConversion"/>
  </si>
  <si>
    <t>总建筑面积171.7万平方米，主要建设盘锦二期、金堤小区二期、龙城国际四期等8个安置区及配套设施。</t>
    <phoneticPr fontId="1" type="noConversion"/>
  </si>
  <si>
    <t>二、水利</t>
    <phoneticPr fontId="1" type="noConversion"/>
  </si>
  <si>
    <t>一、交通</t>
    <phoneticPr fontId="1" type="noConversion"/>
  </si>
  <si>
    <t>濮阳华龙区东北庄杂技文化管理中心</t>
    <phoneticPr fontId="1" type="noConversion"/>
  </si>
  <si>
    <t>公路、水运领域</t>
    <phoneticPr fontId="1" type="noConversion"/>
  </si>
  <si>
    <t>补短板领域</t>
    <phoneticPr fontId="1" type="noConversion"/>
  </si>
  <si>
    <t>项目
责任人</t>
    <phoneticPr fontId="1" type="noConversion"/>
  </si>
  <si>
    <t>联系方式</t>
    <phoneticPr fontId="1" type="noConversion"/>
  </si>
  <si>
    <t xml:space="preserve">濮阳市  </t>
    <phoneticPr fontId="1" type="noConversion"/>
  </si>
  <si>
    <t>濮阳县交通局</t>
    <phoneticPr fontId="1" type="noConversion"/>
  </si>
  <si>
    <t>濮阳市2018年向民间资本推介项目清单</t>
    <phoneticPr fontId="1" type="noConversion"/>
  </si>
  <si>
    <t>濮阳东北庄杂技文化园区配套基础设施工程</t>
    <phoneticPr fontId="1" type="noConversion"/>
  </si>
  <si>
    <t>三、城市建设</t>
    <phoneticPr fontId="1" type="noConversion"/>
  </si>
  <si>
    <t>四、生态环保</t>
    <phoneticPr fontId="1" type="noConversion"/>
  </si>
  <si>
    <t>五、社会民生</t>
    <phoneticPr fontId="1" type="noConversion"/>
  </si>
  <si>
    <t>备注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</si>
</sst>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_ "/>
    <numFmt numFmtId="177" formatCode="0_);[Red]\(0\)"/>
  </numFmts>
  <fonts count="12">
    <font>
      <sz val="11"/>
      <color theme="1"/>
      <name val="宋体"/>
      <charset val="134"/>
      <scheme val="minor"/>
    </font>
    <font>
      <sz val="9"/>
      <name val="宋体"/>
      <charset val="134"/>
    </font>
    <font>
      <sz val="12"/>
      <name val="Times New Roman"/>
      <family val="1"/>
    </font>
    <font>
      <sz val="12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8"/>
      <name val="方正大标宋简体"/>
      <charset val="134"/>
    </font>
    <font>
      <sz val="11"/>
      <color theme="1"/>
      <name val="宋体"/>
      <charset val="134"/>
      <scheme val="minor"/>
    </font>
    <font>
      <b/>
      <sz val="10"/>
      <color theme="1"/>
      <name val="宋体"/>
      <charset val="134"/>
    </font>
    <font>
      <sz val="10"/>
      <color theme="1"/>
      <name val="宋体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6">
    <xf numFmtId="0" fontId="0" fillId="0" borderId="0">
      <alignment vertical="center"/>
    </xf>
    <xf numFmtId="0" fontId="2" fillId="0" borderId="0"/>
    <xf numFmtId="0" fontId="9" fillId="0" borderId="0">
      <alignment vertical="center"/>
    </xf>
    <xf numFmtId="0" fontId="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 applyFill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" fillId="0" borderId="0"/>
    <xf numFmtId="0" fontId="9" fillId="0" borderId="0">
      <alignment vertical="center"/>
    </xf>
  </cellStyleXfs>
  <cellXfs count="75">
    <xf numFmtId="0" fontId="0" fillId="0" borderId="0" xfId="0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177" fontId="10" fillId="0" borderId="1" xfId="0" applyNumberFormat="1" applyFont="1" applyFill="1" applyBorder="1" applyAlignment="1">
      <alignment horizontal="center" vertical="center" wrapText="1"/>
    </xf>
    <xf numFmtId="177" fontId="10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22" applyFont="1" applyFill="1" applyBorder="1" applyAlignment="1">
      <alignment horizontal="center" vertical="center" wrapText="1"/>
    </xf>
    <xf numFmtId="0" fontId="4" fillId="0" borderId="1" xfId="13" applyFont="1" applyFill="1" applyBorder="1" applyAlignment="1">
      <alignment horizontal="center" vertical="center" wrapText="1"/>
    </xf>
    <xf numFmtId="0" fontId="4" fillId="0" borderId="1" xfId="13" applyNumberFormat="1" applyFont="1" applyFill="1" applyBorder="1" applyAlignment="1">
      <alignment horizontal="center" vertical="center" wrapText="1"/>
    </xf>
    <xf numFmtId="177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" xfId="13" applyFont="1" applyFill="1" applyBorder="1" applyAlignment="1">
      <alignment vertical="center" wrapText="1"/>
    </xf>
    <xf numFmtId="0" fontId="4" fillId="0" borderId="1" xfId="10" applyFont="1" applyFill="1" applyBorder="1" applyAlignment="1">
      <alignment horizontal="center" vertical="center" wrapText="1"/>
    </xf>
    <xf numFmtId="0" fontId="4" fillId="0" borderId="1" xfId="13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12" applyFont="1" applyFill="1" applyBorder="1" applyAlignment="1">
      <alignment vertical="center" wrapText="1"/>
    </xf>
    <xf numFmtId="0" fontId="4" fillId="0" borderId="1" xfId="12" applyFont="1" applyFill="1" applyBorder="1" applyAlignment="1">
      <alignment horizontal="left" vertical="center" wrapText="1"/>
    </xf>
    <xf numFmtId="0" fontId="4" fillId="0" borderId="1" xfId="12" applyFont="1" applyFill="1" applyBorder="1" applyAlignment="1">
      <alignment horizontal="center" vertical="center" wrapText="1"/>
    </xf>
    <xf numFmtId="0" fontId="4" fillId="0" borderId="1" xfId="12" applyNumberFormat="1" applyFont="1" applyFill="1" applyBorder="1" applyAlignment="1">
      <alignment horizontal="center" vertical="center" wrapText="1"/>
    </xf>
    <xf numFmtId="0" fontId="4" fillId="0" borderId="1" xfId="16" applyFont="1" applyFill="1" applyBorder="1" applyAlignment="1">
      <alignment vertical="center" wrapText="1"/>
    </xf>
    <xf numFmtId="0" fontId="4" fillId="0" borderId="1" xfId="16" applyFont="1" applyFill="1" applyBorder="1" applyAlignment="1">
      <alignment horizontal="center" vertical="center" wrapText="1"/>
    </xf>
    <xf numFmtId="0" fontId="4" fillId="0" borderId="1" xfId="16" applyFont="1" applyFill="1" applyBorder="1" applyAlignment="1">
      <alignment horizontal="left" vertical="center" wrapText="1"/>
    </xf>
    <xf numFmtId="0" fontId="4" fillId="0" borderId="1" xfId="16" applyNumberFormat="1" applyFont="1" applyFill="1" applyBorder="1" applyAlignment="1">
      <alignment horizontal="center" vertical="center" wrapText="1"/>
    </xf>
    <xf numFmtId="0" fontId="4" fillId="0" borderId="1" xfId="2" applyNumberFormat="1" applyFont="1" applyFill="1" applyBorder="1" applyAlignment="1">
      <alignment horizontal="center" vertical="center"/>
    </xf>
    <xf numFmtId="0" fontId="4" fillId="0" borderId="1" xfId="7" applyFont="1" applyFill="1" applyBorder="1" applyAlignment="1">
      <alignment horizontal="center" vertical="center" wrapText="1"/>
    </xf>
    <xf numFmtId="0" fontId="4" fillId="0" borderId="1" xfId="3" applyNumberFormat="1" applyFont="1" applyFill="1" applyBorder="1" applyAlignment="1">
      <alignment horizontal="center" vertical="center" wrapText="1"/>
    </xf>
    <xf numFmtId="0" fontId="4" fillId="0" borderId="1" xfId="22" applyFont="1" applyFill="1" applyBorder="1" applyAlignment="1">
      <alignment vertical="center" wrapText="1"/>
    </xf>
    <xf numFmtId="0" fontId="4" fillId="0" borderId="1" xfId="22" applyFont="1" applyFill="1" applyBorder="1" applyAlignment="1">
      <alignment horizontal="left" vertical="center" wrapText="1"/>
    </xf>
    <xf numFmtId="0" fontId="4" fillId="0" borderId="1" xfId="22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horizontal="left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/>
    </xf>
    <xf numFmtId="177" fontId="4" fillId="0" borderId="0" xfId="0" applyNumberFormat="1" applyFont="1" applyFill="1" applyAlignment="1">
      <alignment horizontal="center" vertical="center"/>
    </xf>
    <xf numFmtId="0" fontId="4" fillId="0" borderId="1" xfId="22" applyNumberFormat="1" applyFont="1" applyFill="1" applyBorder="1" applyAlignment="1">
      <alignment horizontal="center" vertical="center"/>
    </xf>
    <xf numFmtId="0" fontId="6" fillId="0" borderId="1" xfId="22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7" applyFont="1" applyFill="1" applyBorder="1" applyAlignment="1">
      <alignment vertical="center" wrapText="1"/>
    </xf>
    <xf numFmtId="0" fontId="6" fillId="0" borderId="1" xfId="22" applyFont="1" applyFill="1" applyBorder="1" applyAlignment="1">
      <alignment vertical="center" wrapText="1"/>
    </xf>
    <xf numFmtId="0" fontId="6" fillId="0" borderId="0" xfId="0" applyFont="1" applyFill="1">
      <alignment vertical="center"/>
    </xf>
    <xf numFmtId="0" fontId="6" fillId="0" borderId="1" xfId="7" applyFont="1" applyFill="1" applyBorder="1" applyAlignment="1">
      <alignment horizontal="left" vertical="center" wrapText="1"/>
    </xf>
    <xf numFmtId="0" fontId="6" fillId="0" borderId="1" xfId="7" applyFont="1" applyFill="1" applyBorder="1" applyAlignment="1">
      <alignment horizontal="center" vertical="center" wrapText="1"/>
    </xf>
    <xf numFmtId="0" fontId="6" fillId="0" borderId="1" xfId="7" applyNumberFormat="1" applyFont="1" applyFill="1" applyBorder="1" applyAlignment="1">
      <alignment horizontal="center" vertical="center" wrapText="1"/>
    </xf>
    <xf numFmtId="0" fontId="6" fillId="0" borderId="1" xfId="22" applyFont="1" applyFill="1" applyBorder="1" applyAlignment="1">
      <alignment horizontal="center" vertical="center" wrapText="1"/>
    </xf>
    <xf numFmtId="0" fontId="6" fillId="0" borderId="1" xfId="22" applyNumberFormat="1" applyFont="1" applyFill="1" applyBorder="1" applyAlignment="1">
      <alignment horizontal="center" vertical="center" wrapText="1"/>
    </xf>
    <xf numFmtId="0" fontId="4" fillId="0" borderId="1" xfId="7" applyFont="1" applyFill="1" applyBorder="1" applyAlignment="1">
      <alignment vertical="center" wrapText="1"/>
    </xf>
    <xf numFmtId="0" fontId="10" fillId="0" borderId="1" xfId="0" applyFont="1" applyFill="1" applyBorder="1">
      <alignment vertical="center"/>
    </xf>
    <xf numFmtId="0" fontId="6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7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4" fillId="0" borderId="2" xfId="0" applyNumberFormat="1" applyFont="1" applyFill="1" applyBorder="1" applyAlignment="1">
      <alignment horizontal="right" vertical="center"/>
    </xf>
  </cellXfs>
  <cellStyles count="26">
    <cellStyle name="_ET_STYLE_NoName_00_" xfId="1"/>
    <cellStyle name="常规" xfId="0" builtinId="0"/>
    <cellStyle name="常规 10" xfId="2"/>
    <cellStyle name="常规 10 2" xfId="3"/>
    <cellStyle name="常规 10 2 2" xfId="4"/>
    <cellStyle name="常规 10 3" xfId="5"/>
    <cellStyle name="常规 100" xfId="6"/>
    <cellStyle name="常规 11" xfId="7"/>
    <cellStyle name="常规 11 2" xfId="8"/>
    <cellStyle name="常规 11 2 2" xfId="9"/>
    <cellStyle name="常规 12" xfId="10"/>
    <cellStyle name="常规 15 2" xfId="11"/>
    <cellStyle name="常规 16" xfId="12"/>
    <cellStyle name="常规 19" xfId="13"/>
    <cellStyle name="常规 19 3" xfId="14"/>
    <cellStyle name="常规 19 3 2" xfId="15"/>
    <cellStyle name="常规 2" xfId="16"/>
    <cellStyle name="常规 2 2 2" xfId="17"/>
    <cellStyle name="常规 2 4" xfId="18"/>
    <cellStyle name="常规 22" xfId="19"/>
    <cellStyle name="常规 23" xfId="20"/>
    <cellStyle name="常规 24" xfId="21"/>
    <cellStyle name="常规 5" xfId="22"/>
    <cellStyle name="常规 5 2" xfId="23"/>
    <cellStyle name="常规 6 2" xfId="24"/>
    <cellStyle name="常规 7 2" xfId="2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29"/>
  <sheetViews>
    <sheetView tabSelected="1" view="pageBreakPreview" topLeftCell="A10" zoomScale="60" workbookViewId="0">
      <selection activeCell="P7" sqref="P7"/>
    </sheetView>
  </sheetViews>
  <sheetFormatPr defaultColWidth="8.875" defaultRowHeight="12"/>
  <cols>
    <col min="1" max="1" width="4.875" style="1" customWidth="1"/>
    <col min="2" max="2" width="21" style="3" customWidth="1"/>
    <col min="3" max="3" width="9.875" style="4" hidden="1" customWidth="1"/>
    <col min="4" max="4" width="9.125" style="4" hidden="1" customWidth="1"/>
    <col min="5" max="5" width="44.5" style="4" customWidth="1"/>
    <col min="6" max="6" width="14.125" style="1" customWidth="1"/>
    <col min="7" max="7" width="9" style="1" hidden="1" customWidth="1"/>
    <col min="8" max="8" width="11.875" style="52" customWidth="1"/>
    <col min="9" max="10" width="13.5" style="52" hidden="1" customWidth="1"/>
    <col min="11" max="11" width="15.125" style="29" customWidth="1"/>
    <col min="12" max="12" width="8.375" style="53" customWidth="1"/>
    <col min="13" max="13" width="13.375" style="53" customWidth="1"/>
    <col min="14" max="14" width="11.875" style="2" customWidth="1"/>
    <col min="15" max="15" width="8.875" style="2" customWidth="1"/>
    <col min="16" max="16384" width="8.875" style="2"/>
  </cols>
  <sheetData>
    <row r="1" spans="1:253" ht="24" customHeight="1">
      <c r="A1" s="73" t="s">
        <v>126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253" ht="21" customHeight="1">
      <c r="H2" s="74" t="s">
        <v>67</v>
      </c>
      <c r="I2" s="74"/>
      <c r="J2" s="74"/>
      <c r="K2" s="74"/>
      <c r="L2" s="74"/>
      <c r="M2" s="74"/>
      <c r="N2" s="74"/>
    </row>
    <row r="3" spans="1:253" s="8" customFormat="1" ht="36" customHeight="1">
      <c r="A3" s="5" t="s">
        <v>0</v>
      </c>
      <c r="B3" s="5" t="s">
        <v>1</v>
      </c>
      <c r="C3" s="58" t="s">
        <v>121</v>
      </c>
      <c r="D3" s="5" t="s">
        <v>68</v>
      </c>
      <c r="E3" s="5" t="s">
        <v>2</v>
      </c>
      <c r="F3" s="5" t="s">
        <v>69</v>
      </c>
      <c r="G3" s="5" t="s">
        <v>70</v>
      </c>
      <c r="H3" s="6" t="s">
        <v>3</v>
      </c>
      <c r="I3" s="6" t="s">
        <v>71</v>
      </c>
      <c r="J3" s="6" t="s">
        <v>4</v>
      </c>
      <c r="K3" s="7" t="s">
        <v>72</v>
      </c>
      <c r="L3" s="7" t="s">
        <v>122</v>
      </c>
      <c r="M3" s="7" t="s">
        <v>123</v>
      </c>
      <c r="N3" s="5" t="s">
        <v>131</v>
      </c>
    </row>
    <row r="4" spans="1:253" s="11" customFormat="1" ht="25.5" customHeight="1">
      <c r="A4" s="25"/>
      <c r="B4" s="5" t="s">
        <v>5</v>
      </c>
      <c r="C4" s="5"/>
      <c r="D4" s="5"/>
      <c r="E4" s="5">
        <v>20</v>
      </c>
      <c r="F4" s="9"/>
      <c r="G4" s="9"/>
      <c r="H4" s="5">
        <f>H5+H7+H10+H22+H25</f>
        <v>2990400</v>
      </c>
      <c r="I4" s="5" t="e">
        <f>I5+I7+#REF!+I10+I22+I25</f>
        <v>#REF!</v>
      </c>
      <c r="J4" s="5" t="e">
        <f>J5+J7+#REF!+J10+J22+J25</f>
        <v>#REF!</v>
      </c>
      <c r="K4" s="10"/>
      <c r="L4" s="10"/>
      <c r="M4" s="10"/>
      <c r="N4" s="9"/>
    </row>
    <row r="5" spans="1:253" s="18" customFormat="1" ht="22.5" customHeight="1">
      <c r="A5" s="70"/>
      <c r="B5" s="12" t="s">
        <v>118</v>
      </c>
      <c r="C5" s="13"/>
      <c r="D5" s="13"/>
      <c r="E5" s="13">
        <f>COUNTA(B6:B6)</f>
        <v>1</v>
      </c>
      <c r="F5" s="14"/>
      <c r="G5" s="14"/>
      <c r="H5" s="15">
        <f>SUM(H6:H6)</f>
        <v>43160</v>
      </c>
      <c r="I5" s="15">
        <f>SUM(I6:I6)</f>
        <v>0</v>
      </c>
      <c r="J5" s="15">
        <f>SUM(J6:J6)</f>
        <v>43160</v>
      </c>
      <c r="K5" s="16"/>
      <c r="L5" s="17"/>
      <c r="M5" s="17"/>
      <c r="N5" s="68"/>
    </row>
    <row r="6" spans="1:253" ht="39.75" customHeight="1">
      <c r="A6" s="25">
        <v>1</v>
      </c>
      <c r="B6" s="19" t="s">
        <v>18</v>
      </c>
      <c r="C6" s="56" t="s">
        <v>120</v>
      </c>
      <c r="D6" s="22" t="s">
        <v>73</v>
      </c>
      <c r="E6" s="21" t="s">
        <v>74</v>
      </c>
      <c r="F6" s="27" t="s">
        <v>13</v>
      </c>
      <c r="G6" s="27" t="s">
        <v>6</v>
      </c>
      <c r="H6" s="28">
        <v>43160</v>
      </c>
      <c r="I6" s="28"/>
      <c r="J6" s="28">
        <v>43160</v>
      </c>
      <c r="K6" s="20" t="s">
        <v>125</v>
      </c>
      <c r="L6" s="27" t="s">
        <v>19</v>
      </c>
      <c r="M6" s="20">
        <v>13513923099</v>
      </c>
      <c r="N6" s="19"/>
    </row>
    <row r="7" spans="1:253" s="18" customFormat="1" ht="28.5" customHeight="1">
      <c r="A7" s="70"/>
      <c r="B7" s="12" t="s">
        <v>117</v>
      </c>
      <c r="C7" s="13"/>
      <c r="D7" s="13"/>
      <c r="E7" s="13">
        <f>COUNTA(B8:B9)</f>
        <v>2</v>
      </c>
      <c r="F7" s="14"/>
      <c r="G7" s="14"/>
      <c r="H7" s="15">
        <f>SUM(H8:H9)</f>
        <v>182000</v>
      </c>
      <c r="I7" s="15">
        <f>SUM(I8:I9)</f>
        <v>0</v>
      </c>
      <c r="J7" s="15">
        <f>SUM(J8:J9)</f>
        <v>112000</v>
      </c>
      <c r="K7" s="16"/>
      <c r="L7" s="17"/>
      <c r="M7" s="17"/>
      <c r="N7" s="68"/>
    </row>
    <row r="8" spans="1:253" ht="50.25" customHeight="1">
      <c r="A8" s="25">
        <v>1</v>
      </c>
      <c r="B8" s="31" t="s">
        <v>23</v>
      </c>
      <c r="C8" s="20" t="s">
        <v>75</v>
      </c>
      <c r="D8" s="20" t="s">
        <v>76</v>
      </c>
      <c r="E8" s="21" t="s">
        <v>77</v>
      </c>
      <c r="F8" s="32" t="s">
        <v>13</v>
      </c>
      <c r="G8" s="20" t="s">
        <v>6</v>
      </c>
      <c r="H8" s="22">
        <v>150000</v>
      </c>
      <c r="I8" s="22"/>
      <c r="J8" s="22">
        <v>80000</v>
      </c>
      <c r="K8" s="20" t="s">
        <v>24</v>
      </c>
      <c r="L8" s="23" t="s">
        <v>25</v>
      </c>
      <c r="M8" s="23">
        <v>15139311000</v>
      </c>
      <c r="N8" s="19"/>
    </row>
    <row r="9" spans="1:253" ht="33.75" customHeight="1">
      <c r="A9" s="25">
        <v>2</v>
      </c>
      <c r="B9" s="19" t="s">
        <v>78</v>
      </c>
      <c r="C9" s="20" t="s">
        <v>79</v>
      </c>
      <c r="D9" s="20" t="s">
        <v>80</v>
      </c>
      <c r="E9" s="21" t="s">
        <v>81</v>
      </c>
      <c r="F9" s="27" t="s">
        <v>13</v>
      </c>
      <c r="G9" s="27" t="s">
        <v>6</v>
      </c>
      <c r="H9" s="28">
        <v>32000</v>
      </c>
      <c r="I9" s="28"/>
      <c r="J9" s="28">
        <v>32000</v>
      </c>
      <c r="K9" s="20" t="s">
        <v>21</v>
      </c>
      <c r="L9" s="27" t="s">
        <v>22</v>
      </c>
      <c r="M9" s="20">
        <v>15090223666</v>
      </c>
      <c r="N9" s="20"/>
    </row>
    <row r="10" spans="1:253" s="18" customFormat="1" ht="21.75" customHeight="1">
      <c r="A10" s="70"/>
      <c r="B10" s="12" t="s">
        <v>128</v>
      </c>
      <c r="C10" s="13"/>
      <c r="D10" s="13"/>
      <c r="E10" s="13">
        <f>COUNTA(B11:B21)</f>
        <v>11</v>
      </c>
      <c r="F10" s="14"/>
      <c r="G10" s="14"/>
      <c r="H10" s="15">
        <f>SUM(H11:H21)</f>
        <v>2564340</v>
      </c>
      <c r="I10" s="15">
        <f>SUM(I11:I21)</f>
        <v>102060</v>
      </c>
      <c r="J10" s="15">
        <f>SUM(J11:J21)</f>
        <v>952609</v>
      </c>
      <c r="K10" s="16"/>
      <c r="L10" s="17"/>
      <c r="M10" s="17"/>
      <c r="N10" s="68"/>
    </row>
    <row r="11" spans="1:253" s="61" customFormat="1" ht="45.75" customHeight="1">
      <c r="A11" s="71">
        <v>1</v>
      </c>
      <c r="B11" s="60" t="s">
        <v>42</v>
      </c>
      <c r="C11" s="56" t="s">
        <v>52</v>
      </c>
      <c r="D11" s="56" t="s">
        <v>111</v>
      </c>
      <c r="E11" s="55" t="s">
        <v>112</v>
      </c>
      <c r="F11" s="65" t="s">
        <v>13</v>
      </c>
      <c r="G11" s="65" t="s">
        <v>7</v>
      </c>
      <c r="H11" s="66">
        <v>747600</v>
      </c>
      <c r="I11" s="66">
        <v>50000</v>
      </c>
      <c r="J11" s="66">
        <v>200000</v>
      </c>
      <c r="K11" s="56" t="s">
        <v>43</v>
      </c>
      <c r="L11" s="65" t="s">
        <v>44</v>
      </c>
      <c r="M11" s="57">
        <v>13939395699</v>
      </c>
      <c r="N11" s="69"/>
    </row>
    <row r="12" spans="1:253" ht="37.5" customHeight="1">
      <c r="A12" s="56">
        <v>2</v>
      </c>
      <c r="B12" s="60" t="s">
        <v>39</v>
      </c>
      <c r="C12" s="56" t="s">
        <v>52</v>
      </c>
      <c r="D12" s="56" t="s">
        <v>113</v>
      </c>
      <c r="E12" s="55" t="s">
        <v>114</v>
      </c>
      <c r="F12" s="65" t="s">
        <v>13</v>
      </c>
      <c r="G12" s="65" t="s">
        <v>6</v>
      </c>
      <c r="H12" s="66">
        <v>573000</v>
      </c>
      <c r="I12" s="66"/>
      <c r="J12" s="66">
        <v>150000</v>
      </c>
      <c r="K12" s="56" t="s">
        <v>40</v>
      </c>
      <c r="L12" s="65" t="s">
        <v>41</v>
      </c>
      <c r="M12" s="57">
        <v>13939319059</v>
      </c>
      <c r="N12" s="69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/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  <c r="DY12" s="61"/>
      <c r="DZ12" s="61"/>
      <c r="EA12" s="61"/>
      <c r="EB12" s="61"/>
      <c r="EC12" s="61"/>
      <c r="ED12" s="61"/>
      <c r="EE12" s="61"/>
      <c r="EF12" s="61"/>
      <c r="EG12" s="61"/>
      <c r="EH12" s="61"/>
      <c r="EI12" s="61"/>
      <c r="EJ12" s="61"/>
      <c r="EK12" s="61"/>
      <c r="EL12" s="61"/>
      <c r="EM12" s="61"/>
      <c r="EN12" s="61"/>
      <c r="EO12" s="61"/>
      <c r="EP12" s="61"/>
      <c r="EQ12" s="61"/>
      <c r="ER12" s="61"/>
      <c r="ES12" s="61"/>
      <c r="ET12" s="61"/>
      <c r="EU12" s="61"/>
      <c r="EV12" s="61"/>
      <c r="EW12" s="61"/>
      <c r="EX12" s="61"/>
      <c r="EY12" s="61"/>
      <c r="EZ12" s="61"/>
      <c r="FA12" s="61"/>
      <c r="FB12" s="61"/>
      <c r="FC12" s="61"/>
      <c r="FD12" s="61"/>
      <c r="FE12" s="61"/>
      <c r="FF12" s="61"/>
      <c r="FG12" s="61"/>
      <c r="FH12" s="61"/>
      <c r="FI12" s="61"/>
      <c r="FJ12" s="61"/>
      <c r="FK12" s="61"/>
      <c r="FL12" s="61"/>
      <c r="FM12" s="61"/>
      <c r="FN12" s="61"/>
      <c r="FO12" s="61"/>
      <c r="FP12" s="61"/>
      <c r="FQ12" s="61"/>
      <c r="FR12" s="61"/>
      <c r="FS12" s="61"/>
      <c r="FT12" s="61"/>
      <c r="FU12" s="61"/>
      <c r="FV12" s="61"/>
      <c r="FW12" s="61"/>
      <c r="FX12" s="61"/>
      <c r="FY12" s="61"/>
      <c r="FZ12" s="61"/>
      <c r="GA12" s="61"/>
      <c r="GB12" s="61"/>
      <c r="GC12" s="61"/>
      <c r="GD12" s="61"/>
      <c r="GE12" s="61"/>
      <c r="GF12" s="61"/>
      <c r="GG12" s="61"/>
      <c r="GH12" s="61"/>
      <c r="GI12" s="61"/>
      <c r="GJ12" s="61"/>
      <c r="GK12" s="61"/>
      <c r="GL12" s="61"/>
      <c r="GM12" s="61"/>
      <c r="GN12" s="61"/>
      <c r="GO12" s="61"/>
      <c r="GP12" s="61"/>
      <c r="GQ12" s="61"/>
      <c r="GR12" s="61"/>
      <c r="GS12" s="61"/>
      <c r="GT12" s="61"/>
      <c r="GU12" s="61"/>
      <c r="GV12" s="61"/>
      <c r="GW12" s="61"/>
      <c r="GX12" s="61"/>
      <c r="GY12" s="61"/>
      <c r="GZ12" s="61"/>
      <c r="HA12" s="61"/>
      <c r="HB12" s="61"/>
      <c r="HC12" s="61"/>
      <c r="HD12" s="61"/>
      <c r="HE12" s="61"/>
      <c r="HF12" s="61"/>
      <c r="HG12" s="61"/>
      <c r="HH12" s="61"/>
      <c r="HI12" s="61"/>
      <c r="HJ12" s="61"/>
      <c r="HK12" s="61"/>
      <c r="HL12" s="61"/>
      <c r="HM12" s="61"/>
      <c r="HN12" s="61"/>
      <c r="HO12" s="61"/>
      <c r="HP12" s="61"/>
      <c r="HQ12" s="61"/>
      <c r="HR12" s="61"/>
      <c r="HS12" s="61"/>
      <c r="HT12" s="61"/>
      <c r="HU12" s="61"/>
      <c r="HV12" s="61"/>
      <c r="HW12" s="61"/>
      <c r="HX12" s="61"/>
      <c r="HY12" s="61"/>
      <c r="HZ12" s="61"/>
      <c r="IA12" s="61"/>
      <c r="IB12" s="61"/>
      <c r="IC12" s="61"/>
      <c r="ID12" s="61"/>
      <c r="IE12" s="61"/>
      <c r="IF12" s="61"/>
      <c r="IG12" s="61"/>
      <c r="IH12" s="61"/>
      <c r="II12" s="61"/>
      <c r="IJ12" s="61"/>
      <c r="IK12" s="61"/>
      <c r="IL12" s="61"/>
      <c r="IM12" s="61"/>
      <c r="IN12" s="61"/>
      <c r="IO12" s="61"/>
      <c r="IP12" s="61"/>
      <c r="IQ12" s="61"/>
      <c r="IR12" s="61"/>
      <c r="IS12" s="61"/>
    </row>
    <row r="13" spans="1:253" ht="42.75" customHeight="1">
      <c r="A13" s="71">
        <v>3</v>
      </c>
      <c r="B13" s="60" t="s">
        <v>45</v>
      </c>
      <c r="C13" s="56" t="s">
        <v>52</v>
      </c>
      <c r="D13" s="56" t="s">
        <v>115</v>
      </c>
      <c r="E13" s="55" t="s">
        <v>116</v>
      </c>
      <c r="F13" s="65" t="s">
        <v>13</v>
      </c>
      <c r="G13" s="65" t="s">
        <v>7</v>
      </c>
      <c r="H13" s="66">
        <v>515039</v>
      </c>
      <c r="I13" s="66">
        <v>20000</v>
      </c>
      <c r="J13" s="66">
        <v>200000</v>
      </c>
      <c r="K13" s="56" t="s">
        <v>46</v>
      </c>
      <c r="L13" s="65" t="s">
        <v>47</v>
      </c>
      <c r="M13" s="57">
        <v>13707679279</v>
      </c>
      <c r="N13" s="69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/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  <c r="DY13" s="61"/>
      <c r="DZ13" s="61"/>
      <c r="EA13" s="61"/>
      <c r="EB13" s="61"/>
      <c r="EC13" s="61"/>
      <c r="ED13" s="61"/>
      <c r="EE13" s="61"/>
      <c r="EF13" s="61"/>
      <c r="EG13" s="61"/>
      <c r="EH13" s="61"/>
      <c r="EI13" s="61"/>
      <c r="EJ13" s="61"/>
      <c r="EK13" s="61"/>
      <c r="EL13" s="61"/>
      <c r="EM13" s="61"/>
      <c r="EN13" s="61"/>
      <c r="EO13" s="61"/>
      <c r="EP13" s="61"/>
      <c r="EQ13" s="61"/>
      <c r="ER13" s="61"/>
      <c r="ES13" s="61"/>
      <c r="ET13" s="61"/>
      <c r="EU13" s="61"/>
      <c r="EV13" s="61"/>
      <c r="EW13" s="61"/>
      <c r="EX13" s="61"/>
      <c r="EY13" s="61"/>
      <c r="EZ13" s="61"/>
      <c r="FA13" s="61"/>
      <c r="FB13" s="61"/>
      <c r="FC13" s="61"/>
      <c r="FD13" s="61"/>
      <c r="FE13" s="61"/>
      <c r="FF13" s="61"/>
      <c r="FG13" s="61"/>
      <c r="FH13" s="61"/>
      <c r="FI13" s="61"/>
      <c r="FJ13" s="61"/>
      <c r="FK13" s="61"/>
      <c r="FL13" s="61"/>
      <c r="FM13" s="61"/>
      <c r="FN13" s="61"/>
      <c r="FO13" s="61"/>
      <c r="FP13" s="61"/>
      <c r="FQ13" s="61"/>
      <c r="FR13" s="61"/>
      <c r="FS13" s="61"/>
      <c r="FT13" s="61"/>
      <c r="FU13" s="61"/>
      <c r="FV13" s="61"/>
      <c r="FW13" s="61"/>
      <c r="FX13" s="61"/>
      <c r="FY13" s="61"/>
      <c r="FZ13" s="61"/>
      <c r="GA13" s="61"/>
      <c r="GB13" s="61"/>
      <c r="GC13" s="61"/>
      <c r="GD13" s="61"/>
      <c r="GE13" s="61"/>
      <c r="GF13" s="61"/>
      <c r="GG13" s="61"/>
      <c r="GH13" s="61"/>
      <c r="GI13" s="61"/>
      <c r="GJ13" s="61"/>
      <c r="GK13" s="61"/>
      <c r="GL13" s="61"/>
      <c r="GM13" s="61"/>
      <c r="GN13" s="61"/>
      <c r="GO13" s="61"/>
      <c r="GP13" s="61"/>
      <c r="GQ13" s="61"/>
      <c r="GR13" s="61"/>
      <c r="GS13" s="61"/>
      <c r="GT13" s="61"/>
      <c r="GU13" s="61"/>
      <c r="GV13" s="61"/>
      <c r="GW13" s="61"/>
      <c r="GX13" s="61"/>
      <c r="GY13" s="61"/>
      <c r="GZ13" s="61"/>
      <c r="HA13" s="61"/>
      <c r="HB13" s="61"/>
      <c r="HC13" s="61"/>
      <c r="HD13" s="61"/>
      <c r="HE13" s="61"/>
      <c r="HF13" s="61"/>
      <c r="HG13" s="61"/>
      <c r="HH13" s="61"/>
      <c r="HI13" s="61"/>
      <c r="HJ13" s="61"/>
      <c r="HK13" s="61"/>
      <c r="HL13" s="61"/>
      <c r="HM13" s="61"/>
      <c r="HN13" s="61"/>
      <c r="HO13" s="61"/>
      <c r="HP13" s="61"/>
      <c r="HQ13" s="61"/>
      <c r="HR13" s="61"/>
      <c r="HS13" s="61"/>
      <c r="HT13" s="61"/>
      <c r="HU13" s="61"/>
      <c r="HV13" s="61"/>
      <c r="HW13" s="61"/>
      <c r="HX13" s="61"/>
      <c r="HY13" s="61"/>
      <c r="HZ13" s="61"/>
      <c r="IA13" s="61"/>
      <c r="IB13" s="61"/>
      <c r="IC13" s="61"/>
      <c r="ID13" s="61"/>
      <c r="IE13" s="61"/>
      <c r="IF13" s="61"/>
      <c r="IG13" s="61"/>
      <c r="IH13" s="61"/>
      <c r="II13" s="61"/>
      <c r="IJ13" s="61"/>
      <c r="IK13" s="61"/>
      <c r="IL13" s="61"/>
      <c r="IM13" s="61"/>
      <c r="IN13" s="61"/>
      <c r="IO13" s="61"/>
      <c r="IP13" s="61"/>
      <c r="IQ13" s="61"/>
      <c r="IR13" s="61"/>
      <c r="IS13" s="61"/>
    </row>
    <row r="14" spans="1:253" s="3" customFormat="1" ht="39.75" customHeight="1">
      <c r="A14" s="56">
        <v>4</v>
      </c>
      <c r="B14" s="46" t="s">
        <v>60</v>
      </c>
      <c r="C14" s="20" t="s">
        <v>52</v>
      </c>
      <c r="D14" s="20" t="s">
        <v>97</v>
      </c>
      <c r="E14" s="47" t="s">
        <v>105</v>
      </c>
      <c r="F14" s="44" t="s">
        <v>11</v>
      </c>
      <c r="G14" s="23" t="s">
        <v>6</v>
      </c>
      <c r="H14" s="54">
        <v>251382</v>
      </c>
      <c r="I14" s="22"/>
      <c r="J14" s="54">
        <v>125690</v>
      </c>
      <c r="K14" s="20" t="s">
        <v>33</v>
      </c>
      <c r="L14" s="20" t="s">
        <v>48</v>
      </c>
      <c r="M14" s="20">
        <v>13839340629</v>
      </c>
      <c r="N14" s="19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</row>
    <row r="15" spans="1:253" s="61" customFormat="1" ht="47.25" customHeight="1">
      <c r="A15" s="71">
        <v>5</v>
      </c>
      <c r="B15" s="39" t="s">
        <v>34</v>
      </c>
      <c r="C15" s="20" t="s">
        <v>52</v>
      </c>
      <c r="D15" s="20" t="s">
        <v>51</v>
      </c>
      <c r="E15" s="41" t="s">
        <v>106</v>
      </c>
      <c r="F15" s="20" t="s">
        <v>124</v>
      </c>
      <c r="G15" s="40" t="s">
        <v>7</v>
      </c>
      <c r="H15" s="42">
        <v>117000</v>
      </c>
      <c r="I15" s="42">
        <v>26580</v>
      </c>
      <c r="J15" s="42">
        <v>10000</v>
      </c>
      <c r="K15" s="23" t="s">
        <v>35</v>
      </c>
      <c r="L15" s="20" t="s">
        <v>36</v>
      </c>
      <c r="M15" s="20">
        <v>18530318320</v>
      </c>
      <c r="N15" s="19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  <c r="IL15" s="30"/>
      <c r="IM15" s="30"/>
      <c r="IN15" s="30"/>
      <c r="IO15" s="30"/>
      <c r="IP15" s="30"/>
      <c r="IQ15" s="30"/>
      <c r="IR15" s="30"/>
      <c r="IS15" s="30"/>
    </row>
    <row r="16" spans="1:253" ht="49.5" customHeight="1">
      <c r="A16" s="56">
        <v>6</v>
      </c>
      <c r="B16" s="39" t="s">
        <v>30</v>
      </c>
      <c r="C16" s="20" t="s">
        <v>52</v>
      </c>
      <c r="D16" s="20" t="s">
        <v>51</v>
      </c>
      <c r="E16" s="41" t="s">
        <v>107</v>
      </c>
      <c r="F16" s="40" t="s">
        <v>13</v>
      </c>
      <c r="G16" s="40" t="s">
        <v>6</v>
      </c>
      <c r="H16" s="42">
        <v>97361</v>
      </c>
      <c r="I16" s="42"/>
      <c r="J16" s="42">
        <v>97361</v>
      </c>
      <c r="K16" s="20" t="s">
        <v>24</v>
      </c>
      <c r="L16" s="23" t="s">
        <v>25</v>
      </c>
      <c r="M16" s="23">
        <v>15139311000</v>
      </c>
      <c r="N16" s="19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  <c r="IL16" s="30"/>
      <c r="IM16" s="30"/>
      <c r="IN16" s="30"/>
      <c r="IO16" s="30"/>
      <c r="IP16" s="30"/>
      <c r="IQ16" s="30"/>
      <c r="IR16" s="30"/>
      <c r="IS16" s="30"/>
    </row>
    <row r="17" spans="1:253" ht="42.75" customHeight="1">
      <c r="A17" s="71">
        <v>7</v>
      </c>
      <c r="B17" s="39" t="s">
        <v>37</v>
      </c>
      <c r="C17" s="20" t="s">
        <v>52</v>
      </c>
      <c r="D17" s="20" t="s">
        <v>51</v>
      </c>
      <c r="E17" s="41" t="s">
        <v>108</v>
      </c>
      <c r="F17" s="40" t="s">
        <v>13</v>
      </c>
      <c r="G17" s="40" t="s">
        <v>7</v>
      </c>
      <c r="H17" s="42">
        <v>93000</v>
      </c>
      <c r="I17" s="42">
        <v>5000</v>
      </c>
      <c r="J17" s="42">
        <v>50000</v>
      </c>
      <c r="K17" s="20" t="s">
        <v>24</v>
      </c>
      <c r="L17" s="23" t="s">
        <v>25</v>
      </c>
      <c r="M17" s="23">
        <v>15139311000</v>
      </c>
      <c r="N17" s="19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36" customHeight="1">
      <c r="A18" s="56">
        <v>8</v>
      </c>
      <c r="B18" s="46" t="s">
        <v>38</v>
      </c>
      <c r="C18" s="20" t="s">
        <v>52</v>
      </c>
      <c r="D18" s="20" t="s">
        <v>61</v>
      </c>
      <c r="E18" s="47" t="s">
        <v>109</v>
      </c>
      <c r="F18" s="26" t="s">
        <v>20</v>
      </c>
      <c r="G18" s="26" t="s">
        <v>6</v>
      </c>
      <c r="H18" s="48">
        <v>78958</v>
      </c>
      <c r="I18" s="48"/>
      <c r="J18" s="48">
        <v>73958</v>
      </c>
      <c r="K18" s="23" t="s">
        <v>62</v>
      </c>
      <c r="L18" s="23" t="s">
        <v>63</v>
      </c>
      <c r="M18" s="20">
        <v>13525605168</v>
      </c>
      <c r="N18" s="19"/>
    </row>
    <row r="19" spans="1:253" ht="48" customHeight="1">
      <c r="A19" s="71">
        <v>9</v>
      </c>
      <c r="B19" s="49" t="s">
        <v>98</v>
      </c>
      <c r="C19" s="20" t="s">
        <v>52</v>
      </c>
      <c r="D19" s="20" t="s">
        <v>51</v>
      </c>
      <c r="E19" s="50" t="s">
        <v>110</v>
      </c>
      <c r="F19" s="27" t="s">
        <v>13</v>
      </c>
      <c r="G19" s="27" t="s">
        <v>6</v>
      </c>
      <c r="H19" s="28">
        <v>54000</v>
      </c>
      <c r="I19" s="28"/>
      <c r="J19" s="28">
        <v>30000</v>
      </c>
      <c r="K19" s="20" t="s">
        <v>31</v>
      </c>
      <c r="L19" s="27" t="s">
        <v>32</v>
      </c>
      <c r="M19" s="51">
        <v>13839311966</v>
      </c>
      <c r="N19" s="20"/>
    </row>
    <row r="20" spans="1:253" ht="37.5" customHeight="1">
      <c r="A20" s="56">
        <v>10</v>
      </c>
      <c r="B20" s="59" t="s">
        <v>99</v>
      </c>
      <c r="C20" s="56" t="s">
        <v>52</v>
      </c>
      <c r="D20" s="56" t="s">
        <v>51</v>
      </c>
      <c r="E20" s="62" t="s">
        <v>12</v>
      </c>
      <c r="F20" s="63" t="s">
        <v>9</v>
      </c>
      <c r="G20" s="63" t="s">
        <v>6</v>
      </c>
      <c r="H20" s="64">
        <v>25000</v>
      </c>
      <c r="I20" s="64"/>
      <c r="J20" s="64">
        <v>10000</v>
      </c>
      <c r="K20" s="63" t="s">
        <v>119</v>
      </c>
      <c r="L20" s="63" t="s">
        <v>10</v>
      </c>
      <c r="M20" s="56">
        <v>18639310038</v>
      </c>
      <c r="N20" s="69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/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  <c r="DY20" s="61"/>
      <c r="DZ20" s="61"/>
      <c r="EA20" s="61"/>
      <c r="EB20" s="61"/>
      <c r="EC20" s="61"/>
      <c r="ED20" s="61"/>
      <c r="EE20" s="61"/>
      <c r="EF20" s="61"/>
      <c r="EG20" s="61"/>
      <c r="EH20" s="61"/>
      <c r="EI20" s="61"/>
      <c r="EJ20" s="61"/>
      <c r="EK20" s="61"/>
      <c r="EL20" s="61"/>
      <c r="EM20" s="61"/>
      <c r="EN20" s="61"/>
      <c r="EO20" s="61"/>
      <c r="EP20" s="61"/>
      <c r="EQ20" s="61"/>
      <c r="ER20" s="61"/>
      <c r="ES20" s="61"/>
      <c r="ET20" s="61"/>
      <c r="EU20" s="61"/>
      <c r="EV20" s="61"/>
      <c r="EW20" s="61"/>
      <c r="EX20" s="61"/>
      <c r="EY20" s="61"/>
      <c r="EZ20" s="61"/>
      <c r="FA20" s="61"/>
      <c r="FB20" s="61"/>
      <c r="FC20" s="61"/>
      <c r="FD20" s="61"/>
      <c r="FE20" s="61"/>
      <c r="FF20" s="61"/>
      <c r="FG20" s="61"/>
      <c r="FH20" s="61"/>
      <c r="FI20" s="61"/>
      <c r="FJ20" s="61"/>
      <c r="FK20" s="61"/>
      <c r="FL20" s="61"/>
      <c r="FM20" s="61"/>
      <c r="FN20" s="61"/>
      <c r="FO20" s="61"/>
      <c r="FP20" s="61"/>
      <c r="FQ20" s="61"/>
      <c r="FR20" s="61"/>
      <c r="FS20" s="61"/>
      <c r="FT20" s="61"/>
      <c r="FU20" s="61"/>
      <c r="FV20" s="61"/>
      <c r="FW20" s="61"/>
      <c r="FX20" s="61"/>
      <c r="FY20" s="61"/>
      <c r="FZ20" s="61"/>
      <c r="GA20" s="61"/>
      <c r="GB20" s="61"/>
      <c r="GC20" s="61"/>
      <c r="GD20" s="61"/>
      <c r="GE20" s="61"/>
      <c r="GF20" s="61"/>
      <c r="GG20" s="61"/>
      <c r="GH20" s="61"/>
      <c r="GI20" s="61"/>
      <c r="GJ20" s="61"/>
      <c r="GK20" s="61"/>
      <c r="GL20" s="61"/>
      <c r="GM20" s="61"/>
      <c r="GN20" s="61"/>
      <c r="GO20" s="61"/>
      <c r="GP20" s="61"/>
      <c r="GQ20" s="61"/>
      <c r="GR20" s="61"/>
      <c r="GS20" s="61"/>
      <c r="GT20" s="61"/>
      <c r="GU20" s="61"/>
      <c r="GV20" s="61"/>
      <c r="GW20" s="61"/>
      <c r="GX20" s="61"/>
      <c r="GY20" s="61"/>
      <c r="GZ20" s="61"/>
      <c r="HA20" s="61"/>
      <c r="HB20" s="61"/>
      <c r="HC20" s="61"/>
      <c r="HD20" s="61"/>
      <c r="HE20" s="61"/>
      <c r="HF20" s="61"/>
      <c r="HG20" s="61"/>
      <c r="HH20" s="61"/>
      <c r="HI20" s="61"/>
      <c r="HJ20" s="61"/>
      <c r="HK20" s="61"/>
      <c r="HL20" s="61"/>
      <c r="HM20" s="61"/>
      <c r="HN20" s="61"/>
      <c r="HO20" s="61"/>
      <c r="HP20" s="61"/>
      <c r="HQ20" s="61"/>
      <c r="HR20" s="61"/>
      <c r="HS20" s="61"/>
      <c r="HT20" s="61"/>
      <c r="HU20" s="61"/>
      <c r="HV20" s="61"/>
      <c r="HW20" s="61"/>
      <c r="HX20" s="61"/>
      <c r="HY20" s="61"/>
      <c r="HZ20" s="61"/>
      <c r="IA20" s="61"/>
      <c r="IB20" s="61"/>
      <c r="IC20" s="61"/>
      <c r="ID20" s="61"/>
      <c r="IE20" s="61"/>
      <c r="IF20" s="61"/>
      <c r="IG20" s="61"/>
      <c r="IH20" s="61"/>
      <c r="II20" s="61"/>
      <c r="IJ20" s="61"/>
      <c r="IK20" s="61"/>
      <c r="IL20" s="61"/>
      <c r="IM20" s="61"/>
      <c r="IN20" s="61"/>
      <c r="IO20" s="61"/>
      <c r="IP20" s="61"/>
      <c r="IQ20" s="61"/>
      <c r="IR20" s="61"/>
      <c r="IS20" s="61"/>
    </row>
    <row r="21" spans="1:253" ht="43.5" customHeight="1">
      <c r="A21" s="56">
        <v>11</v>
      </c>
      <c r="B21" s="67" t="s">
        <v>127</v>
      </c>
      <c r="C21" s="56" t="s">
        <v>52</v>
      </c>
      <c r="D21" s="56" t="s">
        <v>51</v>
      </c>
      <c r="E21" s="62" t="s">
        <v>8</v>
      </c>
      <c r="F21" s="63" t="s">
        <v>9</v>
      </c>
      <c r="G21" s="63" t="s">
        <v>7</v>
      </c>
      <c r="H21" s="64">
        <v>12000</v>
      </c>
      <c r="I21" s="64">
        <v>480</v>
      </c>
      <c r="J21" s="64">
        <v>5600</v>
      </c>
      <c r="K21" s="63" t="s">
        <v>100</v>
      </c>
      <c r="L21" s="63" t="s">
        <v>10</v>
      </c>
      <c r="M21" s="56">
        <v>18639310038</v>
      </c>
      <c r="N21" s="69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  <c r="DZ21" s="61"/>
      <c r="EA21" s="61"/>
      <c r="EB21" s="61"/>
      <c r="EC21" s="61"/>
      <c r="ED21" s="61"/>
      <c r="EE21" s="61"/>
      <c r="EF21" s="61"/>
      <c r="EG21" s="61"/>
      <c r="EH21" s="61"/>
      <c r="EI21" s="61"/>
      <c r="EJ21" s="61"/>
      <c r="EK21" s="61"/>
      <c r="EL21" s="61"/>
      <c r="EM21" s="61"/>
      <c r="EN21" s="61"/>
      <c r="EO21" s="61"/>
      <c r="EP21" s="61"/>
      <c r="EQ21" s="61"/>
      <c r="ER21" s="61"/>
      <c r="ES21" s="61"/>
      <c r="ET21" s="61"/>
      <c r="EU21" s="61"/>
      <c r="EV21" s="61"/>
      <c r="EW21" s="61"/>
      <c r="EX21" s="61"/>
      <c r="EY21" s="61"/>
      <c r="EZ21" s="61"/>
      <c r="FA21" s="61"/>
      <c r="FB21" s="61"/>
      <c r="FC21" s="61"/>
      <c r="FD21" s="61"/>
      <c r="FE21" s="61"/>
      <c r="FF21" s="61"/>
      <c r="FG21" s="61"/>
      <c r="FH21" s="61"/>
      <c r="FI21" s="61"/>
      <c r="FJ21" s="61"/>
      <c r="FK21" s="61"/>
      <c r="FL21" s="61"/>
      <c r="FM21" s="61"/>
      <c r="FN21" s="61"/>
      <c r="FO21" s="61"/>
      <c r="FP21" s="61"/>
      <c r="FQ21" s="61"/>
      <c r="FR21" s="61"/>
      <c r="FS21" s="61"/>
      <c r="FT21" s="61"/>
      <c r="FU21" s="61"/>
      <c r="FV21" s="61"/>
      <c r="FW21" s="61"/>
      <c r="FX21" s="61"/>
      <c r="FY21" s="61"/>
      <c r="FZ21" s="61"/>
      <c r="GA21" s="61"/>
      <c r="GB21" s="61"/>
      <c r="GC21" s="61"/>
      <c r="GD21" s="61"/>
      <c r="GE21" s="61"/>
      <c r="GF21" s="61"/>
      <c r="GG21" s="61"/>
      <c r="GH21" s="61"/>
      <c r="GI21" s="61"/>
      <c r="GJ21" s="61"/>
      <c r="GK21" s="61"/>
      <c r="GL21" s="61"/>
      <c r="GM21" s="61"/>
      <c r="GN21" s="61"/>
      <c r="GO21" s="61"/>
      <c r="GP21" s="61"/>
      <c r="GQ21" s="61"/>
      <c r="GR21" s="61"/>
      <c r="GS21" s="61"/>
      <c r="GT21" s="61"/>
      <c r="GU21" s="61"/>
      <c r="GV21" s="61"/>
      <c r="GW21" s="61"/>
      <c r="GX21" s="61"/>
      <c r="GY21" s="61"/>
      <c r="GZ21" s="61"/>
      <c r="HA21" s="61"/>
      <c r="HB21" s="61"/>
      <c r="HC21" s="61"/>
      <c r="HD21" s="61"/>
      <c r="HE21" s="61"/>
      <c r="HF21" s="61"/>
      <c r="HG21" s="61"/>
      <c r="HH21" s="61"/>
      <c r="HI21" s="61"/>
      <c r="HJ21" s="61"/>
      <c r="HK21" s="61"/>
      <c r="HL21" s="61"/>
      <c r="HM21" s="61"/>
      <c r="HN21" s="61"/>
      <c r="HO21" s="61"/>
      <c r="HP21" s="61"/>
      <c r="HQ21" s="61"/>
      <c r="HR21" s="61"/>
      <c r="HS21" s="61"/>
      <c r="HT21" s="61"/>
      <c r="HU21" s="61"/>
      <c r="HV21" s="61"/>
      <c r="HW21" s="61"/>
      <c r="HX21" s="61"/>
      <c r="HY21" s="61"/>
      <c r="HZ21" s="61"/>
      <c r="IA21" s="61"/>
      <c r="IB21" s="61"/>
      <c r="IC21" s="61"/>
      <c r="ID21" s="61"/>
      <c r="IE21" s="61"/>
      <c r="IF21" s="61"/>
      <c r="IG21" s="61"/>
      <c r="IH21" s="61"/>
      <c r="II21" s="61"/>
      <c r="IJ21" s="61"/>
      <c r="IK21" s="61"/>
      <c r="IL21" s="61"/>
      <c r="IM21" s="61"/>
      <c r="IN21" s="61"/>
      <c r="IO21" s="61"/>
      <c r="IP21" s="61"/>
      <c r="IQ21" s="61"/>
      <c r="IR21" s="61"/>
      <c r="IS21" s="61"/>
    </row>
    <row r="22" spans="1:253" s="18" customFormat="1" ht="46.5" customHeight="1">
      <c r="A22" s="70"/>
      <c r="B22" s="12" t="s">
        <v>129</v>
      </c>
      <c r="C22" s="13"/>
      <c r="D22" s="13"/>
      <c r="E22" s="13">
        <f>COUNTA(B23:B24)</f>
        <v>2</v>
      </c>
      <c r="F22" s="14"/>
      <c r="G22" s="14"/>
      <c r="H22" s="15">
        <f>SUM(H23:H24)</f>
        <v>115600</v>
      </c>
      <c r="I22" s="15">
        <f>SUM(I23:I24)</f>
        <v>0</v>
      </c>
      <c r="J22" s="15">
        <f>SUM(J23:J24)</f>
        <v>33000</v>
      </c>
      <c r="K22" s="16"/>
      <c r="L22" s="17"/>
      <c r="M22" s="17"/>
      <c r="N22" s="68"/>
    </row>
    <row r="23" spans="1:253" ht="42.75" customHeight="1">
      <c r="A23" s="25">
        <v>1</v>
      </c>
      <c r="B23" s="35" t="s">
        <v>82</v>
      </c>
      <c r="C23" s="20" t="s">
        <v>83</v>
      </c>
      <c r="D23" s="34" t="s">
        <v>84</v>
      </c>
      <c r="E23" s="36" t="s">
        <v>26</v>
      </c>
      <c r="F23" s="37" t="s">
        <v>13</v>
      </c>
      <c r="G23" s="37" t="s">
        <v>6</v>
      </c>
      <c r="H23" s="38">
        <v>77600</v>
      </c>
      <c r="I23" s="22"/>
      <c r="J23" s="38">
        <v>20000</v>
      </c>
      <c r="K23" s="20" t="s">
        <v>27</v>
      </c>
      <c r="L23" s="23" t="s">
        <v>28</v>
      </c>
      <c r="M23" s="23">
        <v>15083236666</v>
      </c>
      <c r="N23" s="19"/>
    </row>
    <row r="24" spans="1:253" ht="54.75" customHeight="1">
      <c r="A24" s="25">
        <v>2</v>
      </c>
      <c r="B24" s="35" t="s">
        <v>55</v>
      </c>
      <c r="C24" s="20" t="s">
        <v>54</v>
      </c>
      <c r="D24" s="34" t="s">
        <v>56</v>
      </c>
      <c r="E24" s="21" t="s">
        <v>85</v>
      </c>
      <c r="F24" s="20" t="s">
        <v>57</v>
      </c>
      <c r="G24" s="20" t="s">
        <v>6</v>
      </c>
      <c r="H24" s="22">
        <v>38000</v>
      </c>
      <c r="I24" s="22"/>
      <c r="J24" s="22">
        <v>13000</v>
      </c>
      <c r="K24" s="23" t="s">
        <v>58</v>
      </c>
      <c r="L24" s="23" t="s">
        <v>29</v>
      </c>
      <c r="M24" s="23">
        <v>13839380706</v>
      </c>
      <c r="N24" s="19"/>
    </row>
    <row r="25" spans="1:253" s="18" customFormat="1" ht="40.5" customHeight="1">
      <c r="A25" s="70"/>
      <c r="B25" s="12" t="s">
        <v>130</v>
      </c>
      <c r="C25" s="13"/>
      <c r="D25" s="13"/>
      <c r="E25" s="13">
        <f>COUNTA(B26:B29)</f>
        <v>4</v>
      </c>
      <c r="F25" s="14"/>
      <c r="G25" s="14"/>
      <c r="H25" s="15">
        <f>SUM(H26:H29)</f>
        <v>85300</v>
      </c>
      <c r="I25" s="15">
        <f>SUM(I26:I29)</f>
        <v>17000</v>
      </c>
      <c r="J25" s="15">
        <f>SUM(J26:J29)</f>
        <v>33000</v>
      </c>
      <c r="K25" s="16"/>
      <c r="L25" s="17"/>
      <c r="M25" s="17"/>
      <c r="N25" s="68"/>
    </row>
    <row r="26" spans="1:253" ht="42.75" customHeight="1">
      <c r="A26" s="72">
        <v>1</v>
      </c>
      <c r="B26" s="31" t="s">
        <v>88</v>
      </c>
      <c r="C26" s="27" t="s">
        <v>89</v>
      </c>
      <c r="D26" s="20" t="s">
        <v>90</v>
      </c>
      <c r="E26" s="33" t="s">
        <v>101</v>
      </c>
      <c r="F26" s="32" t="s">
        <v>91</v>
      </c>
      <c r="G26" s="20" t="s">
        <v>92</v>
      </c>
      <c r="H26" s="22">
        <v>35000</v>
      </c>
      <c r="I26" s="22"/>
      <c r="J26" s="22">
        <v>10000</v>
      </c>
      <c r="K26" s="23" t="s">
        <v>93</v>
      </c>
      <c r="L26" s="23" t="s">
        <v>49</v>
      </c>
      <c r="M26" s="23" t="s">
        <v>94</v>
      </c>
      <c r="N26" s="19"/>
    </row>
    <row r="27" spans="1:253" ht="41.25" customHeight="1">
      <c r="A27" s="72">
        <v>2</v>
      </c>
      <c r="B27" s="19" t="s">
        <v>15</v>
      </c>
      <c r="C27" s="27" t="s">
        <v>53</v>
      </c>
      <c r="D27" s="22" t="s">
        <v>59</v>
      </c>
      <c r="E27" s="21" t="s">
        <v>102</v>
      </c>
      <c r="F27" s="20" t="s">
        <v>11</v>
      </c>
      <c r="G27" s="23" t="s">
        <v>7</v>
      </c>
      <c r="H27" s="22">
        <v>28300</v>
      </c>
      <c r="I27" s="22">
        <v>17000</v>
      </c>
      <c r="J27" s="22">
        <v>11000</v>
      </c>
      <c r="K27" s="23" t="s">
        <v>16</v>
      </c>
      <c r="L27" s="23" t="s">
        <v>17</v>
      </c>
      <c r="M27" s="23">
        <v>13938310855</v>
      </c>
      <c r="N27" s="23"/>
    </row>
    <row r="28" spans="1:253" ht="37.5" customHeight="1">
      <c r="A28" s="72">
        <v>3</v>
      </c>
      <c r="B28" s="19" t="s">
        <v>95</v>
      </c>
      <c r="C28" s="27" t="s">
        <v>86</v>
      </c>
      <c r="D28" s="22" t="s">
        <v>87</v>
      </c>
      <c r="E28" s="21" t="s">
        <v>103</v>
      </c>
      <c r="F28" s="32" t="s">
        <v>13</v>
      </c>
      <c r="G28" s="20" t="s">
        <v>6</v>
      </c>
      <c r="H28" s="45">
        <v>14000</v>
      </c>
      <c r="I28" s="45"/>
      <c r="J28" s="45">
        <v>7000</v>
      </c>
      <c r="K28" s="23" t="s">
        <v>96</v>
      </c>
      <c r="L28" s="23" t="s">
        <v>14</v>
      </c>
      <c r="M28" s="23">
        <v>15539369016</v>
      </c>
      <c r="N28" s="19"/>
    </row>
    <row r="29" spans="1:253" ht="42" customHeight="1">
      <c r="A29" s="72">
        <v>4</v>
      </c>
      <c r="B29" s="19" t="s">
        <v>64</v>
      </c>
      <c r="C29" s="27" t="s">
        <v>53</v>
      </c>
      <c r="D29" s="22" t="s">
        <v>50</v>
      </c>
      <c r="E29" s="21" t="s">
        <v>104</v>
      </c>
      <c r="F29" s="32" t="s">
        <v>13</v>
      </c>
      <c r="G29" s="25" t="s">
        <v>6</v>
      </c>
      <c r="H29" s="43">
        <v>8000</v>
      </c>
      <c r="I29" s="43"/>
      <c r="J29" s="43">
        <v>5000</v>
      </c>
      <c r="K29" s="20" t="s">
        <v>65</v>
      </c>
      <c r="L29" s="24" t="s">
        <v>66</v>
      </c>
      <c r="M29" s="24">
        <v>13781301879</v>
      </c>
      <c r="N29" s="19"/>
    </row>
  </sheetData>
  <autoFilter ref="A4:IR29"/>
  <mergeCells count="2">
    <mergeCell ref="A1:N1"/>
    <mergeCell ref="H2:N2"/>
  </mergeCells>
  <phoneticPr fontId="1" type="noConversion"/>
  <printOptions horizontalCentered="1"/>
  <pageMargins left="0.23622047244094491" right="0.23622047244094491" top="0.51181102362204722" bottom="0.51181102362204722" header="0.23622047244094491" footer="0.23622047244094491"/>
  <pageSetup paperSize="9" orientation="landscape" horizontalDpi="200" verticalDpi="200" r:id="rId1"/>
  <headerFooter>
    <oddFooter>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分行业明细表</vt:lpstr>
      <vt:lpstr>分行业明细表!Print_Area</vt:lpstr>
      <vt:lpstr>分行业明细表!Print_Titles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2018-11-20T01:06:54Z</dcterms:modified>
</cp:coreProperties>
</file>